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codeName="ThisWorkbook" defaultThemeVersion="166925"/>
  <xr:revisionPtr revIDLastSave="0" documentId="13_ncr:1_{CA2B655F-22F6-45CE-B5E1-882A3DABD906}" xr6:coauthVersionLast="45" xr6:coauthVersionMax="45" xr10:uidLastSave="{00000000-0000-0000-0000-000000000000}"/>
  <bookViews>
    <workbookView xWindow="-110" yWindow="-110" windowWidth="22780" windowHeight="14660" activeTab="1" xr2:uid="{E5159507-261F-452F-9E35-50D24C95B91B}"/>
  </bookViews>
  <sheets>
    <sheet name="1. Inputs" sheetId="1" r:id="rId1"/>
    <sheet name="2. Deciding between mod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D38" i="2" l="1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37" i="2"/>
  <c r="D22" i="2"/>
  <c r="D23" i="2"/>
  <c r="D24" i="2"/>
  <c r="D25" i="2"/>
  <c r="D26" i="2"/>
  <c r="D27" i="2"/>
  <c r="D28" i="2"/>
  <c r="D29" i="2"/>
  <c r="D30" i="2"/>
  <c r="D31" i="2"/>
  <c r="D21" i="2"/>
  <c r="C15" i="2"/>
  <c r="E39" i="2" s="1"/>
  <c r="E25" i="2" l="1"/>
  <c r="F25" i="2" s="1"/>
  <c r="E50" i="2"/>
  <c r="F50" i="2" s="1"/>
  <c r="E46" i="2"/>
  <c r="F46" i="2" s="1"/>
  <c r="E42" i="2"/>
  <c r="F42" i="2" s="1"/>
  <c r="E29" i="2"/>
  <c r="F29" i="2" s="1"/>
  <c r="E38" i="2"/>
  <c r="F38" i="2" s="1"/>
  <c r="F39" i="2"/>
  <c r="E21" i="2"/>
  <c r="F21" i="2" s="1"/>
  <c r="E28" i="2"/>
  <c r="F28" i="2" s="1"/>
  <c r="E24" i="2"/>
  <c r="F24" i="2" s="1"/>
  <c r="E49" i="2"/>
  <c r="F49" i="2" s="1"/>
  <c r="E45" i="2"/>
  <c r="F45" i="2" s="1"/>
  <c r="E41" i="2"/>
  <c r="F41" i="2" s="1"/>
  <c r="E31" i="2"/>
  <c r="F31" i="2" s="1"/>
  <c r="E27" i="2"/>
  <c r="F27" i="2" s="1"/>
  <c r="E23" i="2"/>
  <c r="F23" i="2" s="1"/>
  <c r="E37" i="2"/>
  <c r="F37" i="2" s="1"/>
  <c r="E48" i="2"/>
  <c r="F48" i="2" s="1"/>
  <c r="E44" i="2"/>
  <c r="F44" i="2" s="1"/>
  <c r="E40" i="2"/>
  <c r="F40" i="2" s="1"/>
  <c r="E30" i="2"/>
  <c r="F30" i="2" s="1"/>
  <c r="E26" i="2"/>
  <c r="F26" i="2" s="1"/>
  <c r="E22" i="2"/>
  <c r="F22" i="2" s="1"/>
  <c r="E51" i="2"/>
  <c r="F51" i="2" s="1"/>
  <c r="E47" i="2"/>
  <c r="F47" i="2" s="1"/>
  <c r="E43" i="2"/>
  <c r="F43" i="2" s="1"/>
  <c r="B2" i="2"/>
</calcChain>
</file>

<file path=xl/sharedStrings.xml><?xml version="1.0" encoding="utf-8"?>
<sst xmlns="http://schemas.openxmlformats.org/spreadsheetml/2006/main" count="57" uniqueCount="51">
  <si>
    <t>1. Inputs</t>
  </si>
  <si>
    <t>Prepared for educational purposes by Conjoint.ly on 1 October 2019.</t>
  </si>
  <si>
    <t>Available from:</t>
  </si>
  <si>
    <t>Application of two Gabor-Granger analysis example in Excel</t>
  </si>
  <si>
    <r>
      <rPr>
        <b/>
        <sz val="11"/>
        <color theme="1"/>
        <rFont val="Calibri"/>
        <family val="2"/>
        <scheme val="minor"/>
      </rPr>
      <t>Gabor-Granger</t>
    </r>
    <r>
      <rPr>
        <sz val="11"/>
        <color theme="1"/>
        <rFont val="Calibri"/>
        <family val="2"/>
        <scheme val="minor"/>
      </rPr>
      <t xml:space="preserve"> is used to determine price elasticity for a single product and identify revenue-maximising price level. In this post, we provide a Gabor-Granger analysis example in Excel. This example will show:</t>
    </r>
  </si>
  <si>
    <t xml:space="preserve"> 1. Inputs into two Gabor-Granger studies</t>
  </si>
  <si>
    <t>Imagine we are evaluating a video streaming services who are considering between two pricing strucutres</t>
  </si>
  <si>
    <t>Monthly subscription</t>
  </si>
  <si>
    <t>Pay per video pricing</t>
  </si>
  <si>
    <t>$10 per month</t>
  </si>
  <si>
    <t>$12 per month</t>
  </si>
  <si>
    <t>$14 per month</t>
  </si>
  <si>
    <t>$16 per month</t>
  </si>
  <si>
    <t>$18 per month</t>
  </si>
  <si>
    <t>$20 per month</t>
  </si>
  <si>
    <t>$22 per month</t>
  </si>
  <si>
    <t>$24 per month</t>
  </si>
  <si>
    <t>$26 per month</t>
  </si>
  <si>
    <t>$28 per month</t>
  </si>
  <si>
    <t>$30 per month</t>
  </si>
  <si>
    <t>$0.30 per video played</t>
  </si>
  <si>
    <t>$0.35 per video played</t>
  </si>
  <si>
    <t>$0.40 per video played</t>
  </si>
  <si>
    <t>$0.45 per video played</t>
  </si>
  <si>
    <t>$0.50 per video played</t>
  </si>
  <si>
    <t>$0.55 per video played</t>
  </si>
  <si>
    <t>$0.60 per video played</t>
  </si>
  <si>
    <t>$0.65 per video played</t>
  </si>
  <si>
    <t>$0.70 per video played</t>
  </si>
  <si>
    <t>$0.75 per video played</t>
  </si>
  <si>
    <t>$0.80 per video played</t>
  </si>
  <si>
    <t>$0.85 per video played</t>
  </si>
  <si>
    <t>$0.90 per video played</t>
  </si>
  <si>
    <t>$0.95 per video played</t>
  </si>
  <si>
    <t>$1.00 per video played</t>
  </si>
  <si>
    <t>2. Output</t>
  </si>
  <si>
    <t>Monthly subsription</t>
  </si>
  <si>
    <t>Pay per video clicked</t>
  </si>
  <si>
    <t>Price level</t>
  </si>
  <si>
    <t>% of customers willing to pay</t>
  </si>
  <si>
    <t>Assumptions:</t>
  </si>
  <si>
    <t>Length of contract (months)</t>
  </si>
  <si>
    <t>No of videos played per month</t>
  </si>
  <si>
    <t>Direct cost per video played</t>
  </si>
  <si>
    <t>Direct cost per customer per month</t>
  </si>
  <si>
    <t>No of customers</t>
  </si>
  <si>
    <t>Cost</t>
  </si>
  <si>
    <t>Profit</t>
  </si>
  <si>
    <t xml:space="preserve"> 2. Deciding between the two models</t>
  </si>
  <si>
    <t>For each Gabor-Granger exercise, respondent will go through a bargaining exercise through questions such as "Would you buy product X at price Y?". Based on their reponse to the previous question, respondents will see a higher or lower price. The aim of this exercise is to identify the highest price a respondent is willing to pay for the product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</si>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</sst>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 tint="-0.499984740745262"/>
      </left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3"/>
    <xf numFmtId="0" fontId="2" fillId="0" borderId="1" xfId="2" applyBorder="1"/>
    <xf numFmtId="0" fontId="6" fillId="0" borderId="0" xfId="6"/>
    <xf numFmtId="0" fontId="7" fillId="0" borderId="0" xfId="0" applyFont="1"/>
    <xf numFmtId="0" fontId="0" fillId="0" borderId="4" xfId="0" applyBorder="1"/>
    <xf numFmtId="0" fontId="0" fillId="0" borderId="0" xfId="0" applyBorder="1"/>
    <xf numFmtId="0" fontId="0" fillId="0" borderId="8" xfId="0" applyBorder="1" applyAlignment="1">
      <alignment horizontal="center"/>
    </xf>
    <xf numFmtId="9" fontId="0" fillId="3" borderId="8" xfId="0" applyNumberFormat="1" applyFill="1" applyBorder="1" applyAlignment="1">
      <alignment horizontal="center"/>
    </xf>
    <xf numFmtId="0" fontId="4" fillId="0" borderId="2" xfId="4"/>
    <xf numFmtId="0" fontId="7" fillId="0" borderId="0" xfId="0" applyFont="1" applyBorder="1"/>
    <xf numFmtId="8" fontId="0" fillId="0" borderId="0" xfId="0" applyNumberFormat="1" applyBorder="1" applyAlignment="1">
      <alignment horizontal="center"/>
    </xf>
    <xf numFmtId="0" fontId="7" fillId="0" borderId="0" xfId="0" applyFont="1" applyFill="1" applyBorder="1"/>
    <xf numFmtId="0" fontId="0" fillId="0" borderId="0" xfId="1" applyNumberFormat="1" applyFont="1" applyBorder="1" applyAlignment="1">
      <alignment horizontal="center"/>
    </xf>
    <xf numFmtId="0" fontId="6" fillId="0" borderId="5" xfId="6" applyBorder="1" applyAlignment="1">
      <alignment horizontal="center"/>
    </xf>
    <xf numFmtId="0" fontId="6" fillId="0" borderId="6" xfId="6" applyBorder="1" applyAlignment="1">
      <alignment horizontal="center"/>
    </xf>
    <xf numFmtId="0" fontId="0" fillId="3" borderId="7" xfId="1" applyNumberFormat="1" applyFont="1" applyFill="1" applyBorder="1" applyAlignment="1">
      <alignment horizontal="center"/>
    </xf>
    <xf numFmtId="0" fontId="0" fillId="3" borderId="8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3" borderId="7" xfId="0" applyNumberFormat="1" applyFill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8" xfId="1" applyNumberFormat="1" applyFont="1" applyBorder="1" applyAlignment="1">
      <alignment horizontal="center"/>
    </xf>
    <xf numFmtId="0" fontId="0" fillId="3" borderId="9" xfId="1" applyNumberFormat="1" applyFont="1" applyFill="1" applyBorder="1" applyAlignment="1">
      <alignment horizontal="center"/>
    </xf>
    <xf numFmtId="0" fontId="0" fillId="3" borderId="10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6" applyFont="1" applyFill="1" applyBorder="1" applyAlignment="1">
      <alignment horizontal="left"/>
    </xf>
    <xf numFmtId="0" fontId="6" fillId="0" borderId="0" xfId="6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6" fillId="0" borderId="0" xfId="6" applyFill="1" applyAlignment="1">
      <alignment horizontal="center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5" fillId="0" borderId="0" xfId="5" applyFill="1" applyBorder="1" applyAlignment="1">
      <alignment horizontal="center"/>
    </xf>
    <xf numFmtId="0" fontId="6" fillId="0" borderId="0" xfId="6" applyFill="1" applyBorder="1" applyAlignment="1">
      <alignment horizontal="left"/>
    </xf>
    <xf numFmtId="0" fontId="6" fillId="0" borderId="0" xfId="6" applyFill="1" applyBorder="1"/>
    <xf numFmtId="0" fontId="4" fillId="0" borderId="0" xfId="4" applyFill="1" applyBorder="1"/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9" fontId="0" fillId="0" borderId="11" xfId="1" applyFont="1" applyBorder="1" applyAlignment="1">
      <alignment horizontal="center" vertical="center"/>
    </xf>
    <xf numFmtId="0" fontId="7" fillId="0" borderId="11" xfId="0" applyFont="1" applyFill="1" applyBorder="1"/>
    <xf numFmtId="0" fontId="9" fillId="0" borderId="11" xfId="6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11" xfId="0" applyNumberFormat="1" applyFill="1" applyBorder="1"/>
    <xf numFmtId="164" fontId="6" fillId="0" borderId="11" xfId="6" applyNumberFormat="1" applyFill="1" applyBorder="1" applyAlignment="1">
      <alignment horizontal="left"/>
    </xf>
    <xf numFmtId="0" fontId="5" fillId="2" borderId="3" xfId="5"/>
    <xf numFmtId="164" fontId="5" fillId="2" borderId="3" xfId="5" applyNumberFormat="1"/>
    <xf numFmtId="0" fontId="10" fillId="0" borderId="0" xfId="7"/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8">
    <cellStyle name="Explanatory Text" xfId="6" builtinId="53"/>
    <cellStyle name="Heading 1" xfId="3" builtinId="16"/>
    <cellStyle name="Heading 2" xfId="4" builtinId="17"/>
    <cellStyle name="Hyperlink" xfId="7" builtinId="8"/>
    <cellStyle name="Input" xfId="5" builtinId="20"/>
    <cellStyle name="Normal" xfId="0" builtinId="0"/>
    <cellStyle name="Percent" xfId="1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jointly.com/?utm_source=downloadable&amp;utm_medium=document&amp;utm_campaign=gabor-grang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njointly.com/?utm_source=downloadable&amp;utm_medium=document&amp;utm_campaign=gabor-grang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77CB9-2F0D-46A6-9F4A-F72E622D7DD3}">
  <sheetPr codeName="Sheet1"/>
  <dimension ref="B2:L31"/>
  <sheetViews>
    <sheetView showGridLines="0" workbookViewId="0">
      <pane ySplit="4" topLeftCell="A5" activePane="bottomLeft" state="frozen"/>
      <selection pane="bottomLeft" activeCell="B3" sqref="B3"/>
    </sheetView>
  </sheetViews>
  <sheetFormatPr defaultRowHeight="14.5" x14ac:dyDescent="0.35"/>
  <cols>
    <col min="2" max="2" width="25.54296875" customWidth="1"/>
    <col min="3" max="4" width="24.453125" customWidth="1"/>
  </cols>
  <sheetData>
    <row r="2" spans="2:12" ht="24" thickBot="1" x14ac:dyDescent="0.6">
      <c r="B2" s="2" t="s">
        <v>3</v>
      </c>
    </row>
    <row r="3" spans="2:12" ht="15" thickTop="1" x14ac:dyDescent="0.35">
      <c r="B3" s="50" t="s">
        <v>1</v>
      </c>
    </row>
    <row r="4" spans="2:12" x14ac:dyDescent="0.35">
      <c r="B4" s="3" t="s">
        <v>2</v>
      </c>
      <c r="C4" s="3"/>
    </row>
    <row r="6" spans="2:12" ht="44" customHeight="1" x14ac:dyDescent="0.35">
      <c r="B6" s="51" t="s">
        <v>4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x14ac:dyDescent="0.35">
      <c r="B7" s="5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x14ac:dyDescent="0.35">
      <c r="B8" s="5" t="s">
        <v>48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x14ac:dyDescent="0.35">
      <c r="B9" s="6"/>
    </row>
    <row r="11" spans="2:12" ht="20" thickBot="1" x14ac:dyDescent="0.5">
      <c r="B11" s="1" t="s">
        <v>0</v>
      </c>
    </row>
    <row r="12" spans="2:12" ht="15" thickTop="1" x14ac:dyDescent="0.35"/>
    <row r="13" spans="2:12" x14ac:dyDescent="0.35">
      <c r="B13" t="s">
        <v>6</v>
      </c>
    </row>
    <row r="14" spans="2:12" ht="15" thickBot="1" x14ac:dyDescent="0.4"/>
    <row r="15" spans="2:12" x14ac:dyDescent="0.35">
      <c r="C15" s="14" t="s">
        <v>7</v>
      </c>
      <c r="D15" s="15" t="s">
        <v>8</v>
      </c>
    </row>
    <row r="16" spans="2:12" x14ac:dyDescent="0.35">
      <c r="B16" s="12"/>
      <c r="C16" s="16" t="s">
        <v>9</v>
      </c>
      <c r="D16" s="17" t="s">
        <v>20</v>
      </c>
    </row>
    <row r="17" spans="2:4" x14ac:dyDescent="0.35">
      <c r="B17" s="12"/>
      <c r="C17" s="18" t="s">
        <v>10</v>
      </c>
      <c r="D17" s="7" t="s">
        <v>21</v>
      </c>
    </row>
    <row r="18" spans="2:4" x14ac:dyDescent="0.35">
      <c r="B18" s="12"/>
      <c r="C18" s="19" t="s">
        <v>11</v>
      </c>
      <c r="D18" s="8" t="s">
        <v>22</v>
      </c>
    </row>
    <row r="19" spans="2:4" x14ac:dyDescent="0.35">
      <c r="B19" s="12"/>
      <c r="C19" s="18" t="s">
        <v>12</v>
      </c>
      <c r="D19" s="7" t="s">
        <v>23</v>
      </c>
    </row>
    <row r="20" spans="2:4" x14ac:dyDescent="0.35">
      <c r="B20" s="12"/>
      <c r="C20" s="16" t="s">
        <v>13</v>
      </c>
      <c r="D20" s="17" t="s">
        <v>24</v>
      </c>
    </row>
    <row r="21" spans="2:4" x14ac:dyDescent="0.35">
      <c r="B21" s="12"/>
      <c r="C21" s="20" t="s">
        <v>14</v>
      </c>
      <c r="D21" s="21" t="s">
        <v>25</v>
      </c>
    </row>
    <row r="22" spans="2:4" x14ac:dyDescent="0.35">
      <c r="B22" s="12"/>
      <c r="C22" s="16" t="s">
        <v>15</v>
      </c>
      <c r="D22" s="17" t="s">
        <v>26</v>
      </c>
    </row>
    <row r="23" spans="2:4" x14ac:dyDescent="0.35">
      <c r="B23" s="12"/>
      <c r="C23" s="20" t="s">
        <v>16</v>
      </c>
      <c r="D23" s="21" t="s">
        <v>27</v>
      </c>
    </row>
    <row r="24" spans="2:4" x14ac:dyDescent="0.35">
      <c r="B24" s="12"/>
      <c r="C24" s="16" t="s">
        <v>17</v>
      </c>
      <c r="D24" s="17" t="s">
        <v>28</v>
      </c>
    </row>
    <row r="25" spans="2:4" x14ac:dyDescent="0.35">
      <c r="B25" s="12"/>
      <c r="C25" s="20" t="s">
        <v>18</v>
      </c>
      <c r="D25" s="21" t="s">
        <v>29</v>
      </c>
    </row>
    <row r="26" spans="2:4" x14ac:dyDescent="0.35">
      <c r="B26" s="12"/>
      <c r="C26" s="16" t="s">
        <v>19</v>
      </c>
      <c r="D26" s="17" t="s">
        <v>30</v>
      </c>
    </row>
    <row r="27" spans="2:4" x14ac:dyDescent="0.35">
      <c r="B27" s="12"/>
      <c r="C27" s="20"/>
      <c r="D27" s="21" t="s">
        <v>31</v>
      </c>
    </row>
    <row r="28" spans="2:4" x14ac:dyDescent="0.35">
      <c r="B28" s="12"/>
      <c r="C28" s="16"/>
      <c r="D28" s="17" t="s">
        <v>32</v>
      </c>
    </row>
    <row r="29" spans="2:4" x14ac:dyDescent="0.35">
      <c r="B29" s="12"/>
      <c r="C29" s="20"/>
      <c r="D29" s="21" t="s">
        <v>33</v>
      </c>
    </row>
    <row r="30" spans="2:4" ht="15" thickBot="1" x14ac:dyDescent="0.4">
      <c r="B30" s="12"/>
      <c r="C30" s="22"/>
      <c r="D30" s="23" t="s">
        <v>34</v>
      </c>
    </row>
    <row r="31" spans="2:4" x14ac:dyDescent="0.35">
      <c r="B31" s="10"/>
      <c r="C31" s="13"/>
      <c r="D31" s="11"/>
    </row>
  </sheetData>
  <mergeCells count="1">
    <mergeCell ref="B6:L6"/>
  </mergeCells>
  <hyperlinks>
    <hyperlink ref="B3" r:id="rId1" xr:uid="{EBE4CE1B-023C-468B-8F34-02742CB10D1F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54B4-D17E-4F5A-BC7C-A0A9F4D023D5}">
  <sheetPr codeName="Sheet2"/>
  <dimension ref="B2:M141"/>
  <sheetViews>
    <sheetView showGridLines="0" tabSelected="1" zoomScale="70" zoomScaleNormal="70" workbookViewId="0">
      <pane ySplit="4" topLeftCell="A11" activePane="bottomLeft" state="frozen"/>
      <selection pane="bottomLeft" activeCell="B3" sqref="B3"/>
    </sheetView>
  </sheetViews>
  <sheetFormatPr defaultRowHeight="14.5" x14ac:dyDescent="0.35"/>
  <cols>
    <col min="2" max="2" width="38.81640625" customWidth="1"/>
    <col min="3" max="3" width="26.6328125" customWidth="1"/>
    <col min="4" max="4" width="20.08984375" customWidth="1"/>
    <col min="5" max="5" width="10.08984375" bestFit="1" customWidth="1"/>
    <col min="6" max="6" width="11" bestFit="1" customWidth="1"/>
  </cols>
  <sheetData>
    <row r="2" spans="2:11" ht="24" thickBot="1" x14ac:dyDescent="0.6">
      <c r="B2" s="2" t="str">
        <f>'1. Inputs'!B2</f>
        <v>Application of two Gabor-Granger analysis example in Excel</v>
      </c>
    </row>
    <row r="3" spans="2:11" ht="15" thickTop="1" x14ac:dyDescent="0.35">
      <c r="B3" s="50" t="s">
        <v>1</v>
      </c>
    </row>
    <row r="4" spans="2:11" x14ac:dyDescent="0.35">
      <c r="B4" s="3" t="str">
        <f>'1. Inputs'!B4</f>
        <v>Available from:</v>
      </c>
      <c r="C4" s="3"/>
    </row>
    <row r="6" spans="2:11" ht="20" thickBot="1" x14ac:dyDescent="0.5">
      <c r="B6" s="1" t="s">
        <v>35</v>
      </c>
    </row>
    <row r="7" spans="2:11" ht="15" thickTop="1" x14ac:dyDescent="0.35"/>
    <row r="8" spans="2:11" ht="29.5" customHeight="1" x14ac:dyDescent="0.35">
      <c r="B8" s="51" t="s">
        <v>49</v>
      </c>
      <c r="C8" s="52"/>
      <c r="D8" s="52"/>
      <c r="E8" s="52"/>
      <c r="F8" s="52"/>
      <c r="G8" s="52"/>
      <c r="H8" s="52"/>
      <c r="I8" s="52"/>
      <c r="J8" s="52"/>
      <c r="K8" s="52"/>
    </row>
    <row r="11" spans="2:11" x14ac:dyDescent="0.35">
      <c r="B11" s="4" t="s">
        <v>40</v>
      </c>
    </row>
    <row r="12" spans="2:11" x14ac:dyDescent="0.35">
      <c r="B12" t="s">
        <v>41</v>
      </c>
      <c r="C12" s="48">
        <v>12</v>
      </c>
    </row>
    <row r="13" spans="2:11" x14ac:dyDescent="0.35">
      <c r="B13" t="s">
        <v>42</v>
      </c>
      <c r="C13" s="48">
        <v>60</v>
      </c>
    </row>
    <row r="14" spans="2:11" x14ac:dyDescent="0.35">
      <c r="B14" t="s">
        <v>43</v>
      </c>
      <c r="C14" s="48">
        <v>0.15</v>
      </c>
    </row>
    <row r="15" spans="2:11" x14ac:dyDescent="0.35">
      <c r="B15" t="s">
        <v>44</v>
      </c>
      <c r="C15" s="48">
        <f>C14*C13</f>
        <v>9</v>
      </c>
    </row>
    <row r="16" spans="2:11" x14ac:dyDescent="0.35">
      <c r="B16" t="s">
        <v>45</v>
      </c>
      <c r="C16" s="49">
        <v>100000</v>
      </c>
    </row>
    <row r="18" spans="2:13" ht="17.5" thickBot="1" x14ac:dyDescent="0.45">
      <c r="B18" s="9" t="s">
        <v>36</v>
      </c>
      <c r="E18" s="37"/>
    </row>
    <row r="19" spans="2:13" ht="15" thickTop="1" x14ac:dyDescent="0.35">
      <c r="E19" s="33"/>
    </row>
    <row r="20" spans="2:13" x14ac:dyDescent="0.35">
      <c r="B20" s="41" t="s">
        <v>38</v>
      </c>
      <c r="C20" s="38" t="s">
        <v>39</v>
      </c>
      <c r="D20" s="43" t="s">
        <v>50</v>
      </c>
      <c r="E20" s="43" t="s">
        <v>46</v>
      </c>
      <c r="F20" s="44" t="s">
        <v>47</v>
      </c>
      <c r="G20" s="24"/>
      <c r="H20" s="24"/>
      <c r="I20" s="24"/>
      <c r="J20" s="24"/>
      <c r="K20" s="24"/>
      <c r="L20" s="24"/>
      <c r="M20" s="24"/>
    </row>
    <row r="21" spans="2:13" ht="17.5" customHeight="1" x14ac:dyDescent="0.35">
      <c r="B21" s="40">
        <v>10</v>
      </c>
      <c r="C21" s="42">
        <v>0.75</v>
      </c>
      <c r="D21" s="45">
        <f>C21*$C$16*B21*$C$12</f>
        <v>9000000</v>
      </c>
      <c r="E21" s="46">
        <f>C21*$C$16*$C$15*$C$12</f>
        <v>8100000</v>
      </c>
      <c r="F21" s="47">
        <f>D21-E21</f>
        <v>900000</v>
      </c>
      <c r="G21" s="26"/>
      <c r="H21" s="26"/>
      <c r="I21" s="26"/>
      <c r="J21" s="24"/>
      <c r="K21" s="24"/>
      <c r="L21" s="24"/>
      <c r="M21" s="24"/>
    </row>
    <row r="22" spans="2:13" x14ac:dyDescent="0.35">
      <c r="B22" s="40">
        <v>12</v>
      </c>
      <c r="C22" s="42">
        <v>0.75</v>
      </c>
      <c r="D22" s="45">
        <f t="shared" ref="D22:D31" si="0">C22*$C$16*B22*$C$12</f>
        <v>10800000</v>
      </c>
      <c r="E22" s="46">
        <f t="shared" ref="E22:E31" si="1">C22*$C$16*$C$15*$C$12</f>
        <v>8100000</v>
      </c>
      <c r="F22" s="47">
        <f t="shared" ref="F22:F31" si="2">D22-E22</f>
        <v>2700000</v>
      </c>
      <c r="G22" s="26"/>
      <c r="H22" s="26"/>
      <c r="I22" s="26"/>
      <c r="J22" s="24"/>
      <c r="K22" s="24"/>
      <c r="L22" s="24"/>
      <c r="M22" s="24"/>
    </row>
    <row r="23" spans="2:13" x14ac:dyDescent="0.35">
      <c r="B23" s="40">
        <v>14</v>
      </c>
      <c r="C23" s="42">
        <v>0.75</v>
      </c>
      <c r="D23" s="45">
        <f t="shared" si="0"/>
        <v>12600000</v>
      </c>
      <c r="E23" s="46">
        <f t="shared" si="1"/>
        <v>8100000</v>
      </c>
      <c r="F23" s="47">
        <f t="shared" si="2"/>
        <v>4500000</v>
      </c>
      <c r="G23" s="26"/>
      <c r="H23" s="26"/>
      <c r="I23" s="26"/>
      <c r="J23" s="24"/>
      <c r="K23" s="24"/>
      <c r="L23" s="24"/>
      <c r="M23" s="24"/>
    </row>
    <row r="24" spans="2:13" x14ac:dyDescent="0.35">
      <c r="B24" s="40">
        <v>16</v>
      </c>
      <c r="C24" s="42">
        <v>0.75</v>
      </c>
      <c r="D24" s="45">
        <f t="shared" si="0"/>
        <v>14400000</v>
      </c>
      <c r="E24" s="46">
        <f t="shared" si="1"/>
        <v>8100000</v>
      </c>
      <c r="F24" s="47">
        <f t="shared" si="2"/>
        <v>6300000</v>
      </c>
      <c r="G24" s="26"/>
      <c r="H24" s="26"/>
      <c r="I24" s="26"/>
      <c r="J24" s="24"/>
      <c r="K24" s="24"/>
      <c r="L24" s="24"/>
      <c r="M24" s="24"/>
    </row>
    <row r="25" spans="2:13" x14ac:dyDescent="0.35">
      <c r="B25" s="40">
        <v>18</v>
      </c>
      <c r="C25" s="42">
        <v>0.75</v>
      </c>
      <c r="D25" s="45">
        <f t="shared" si="0"/>
        <v>16200000</v>
      </c>
      <c r="E25" s="46">
        <f t="shared" si="1"/>
        <v>8100000</v>
      </c>
      <c r="F25" s="47">
        <f t="shared" si="2"/>
        <v>8100000</v>
      </c>
      <c r="G25" s="26"/>
      <c r="H25" s="26"/>
      <c r="I25" s="26"/>
      <c r="J25" s="24"/>
      <c r="K25" s="24"/>
      <c r="L25" s="24"/>
      <c r="M25" s="24"/>
    </row>
    <row r="26" spans="2:13" x14ac:dyDescent="0.35">
      <c r="B26" s="40">
        <v>20</v>
      </c>
      <c r="C26" s="42">
        <v>0.75</v>
      </c>
      <c r="D26" s="45">
        <f t="shared" si="0"/>
        <v>18000000</v>
      </c>
      <c r="E26" s="46">
        <f t="shared" si="1"/>
        <v>8100000</v>
      </c>
      <c r="F26" s="47">
        <f t="shared" si="2"/>
        <v>9900000</v>
      </c>
      <c r="G26" s="24"/>
      <c r="H26" s="24"/>
      <c r="I26" s="24"/>
      <c r="J26" s="24"/>
      <c r="K26" s="24"/>
      <c r="L26" s="24"/>
      <c r="M26" s="24"/>
    </row>
    <row r="27" spans="2:13" x14ac:dyDescent="0.35">
      <c r="B27" s="40">
        <v>22</v>
      </c>
      <c r="C27" s="42">
        <v>0.625</v>
      </c>
      <c r="D27" s="45">
        <f t="shared" si="0"/>
        <v>16500000</v>
      </c>
      <c r="E27" s="46">
        <f t="shared" si="1"/>
        <v>6750000</v>
      </c>
      <c r="F27" s="47">
        <f t="shared" si="2"/>
        <v>9750000</v>
      </c>
      <c r="G27" s="30"/>
      <c r="H27" s="30"/>
      <c r="I27" s="30"/>
      <c r="J27" s="24"/>
      <c r="K27" s="24"/>
      <c r="L27" s="24"/>
      <c r="M27" s="24"/>
    </row>
    <row r="28" spans="2:13" x14ac:dyDescent="0.35">
      <c r="B28" s="40">
        <v>24</v>
      </c>
      <c r="C28" s="42">
        <v>0.625</v>
      </c>
      <c r="D28" s="45">
        <f t="shared" si="0"/>
        <v>18000000</v>
      </c>
      <c r="E28" s="46">
        <f t="shared" si="1"/>
        <v>6750000</v>
      </c>
      <c r="F28" s="47">
        <f t="shared" si="2"/>
        <v>11250000</v>
      </c>
      <c r="G28" s="24"/>
      <c r="H28" s="24"/>
      <c r="I28" s="24"/>
      <c r="J28" s="24"/>
      <c r="K28" s="24"/>
      <c r="L28" s="24"/>
      <c r="M28" s="24"/>
    </row>
    <row r="29" spans="2:13" x14ac:dyDescent="0.35">
      <c r="B29" s="40">
        <v>26</v>
      </c>
      <c r="C29" s="42">
        <v>0.625</v>
      </c>
      <c r="D29" s="45">
        <f t="shared" si="0"/>
        <v>19500000</v>
      </c>
      <c r="E29" s="46">
        <f t="shared" si="1"/>
        <v>6750000</v>
      </c>
      <c r="F29" s="47">
        <f t="shared" si="2"/>
        <v>12750000</v>
      </c>
      <c r="G29" s="24"/>
      <c r="H29" s="24"/>
      <c r="I29" s="24"/>
      <c r="J29" s="24"/>
      <c r="K29" s="24"/>
      <c r="L29" s="24"/>
      <c r="M29" s="24"/>
    </row>
    <row r="30" spans="2:13" x14ac:dyDescent="0.35">
      <c r="B30" s="40">
        <v>28</v>
      </c>
      <c r="C30" s="42">
        <v>0.25</v>
      </c>
      <c r="D30" s="45">
        <f t="shared" si="0"/>
        <v>8400000</v>
      </c>
      <c r="E30" s="46">
        <f t="shared" si="1"/>
        <v>2700000</v>
      </c>
      <c r="F30" s="47">
        <f t="shared" si="2"/>
        <v>5700000</v>
      </c>
    </row>
    <row r="31" spans="2:13" x14ac:dyDescent="0.35">
      <c r="B31" s="40">
        <v>30</v>
      </c>
      <c r="C31" s="42">
        <v>0.125</v>
      </c>
      <c r="D31" s="45">
        <f t="shared" si="0"/>
        <v>4500000</v>
      </c>
      <c r="E31" s="46">
        <f t="shared" si="1"/>
        <v>1350000</v>
      </c>
      <c r="F31" s="47">
        <f t="shared" si="2"/>
        <v>3150000</v>
      </c>
    </row>
    <row r="32" spans="2:13" x14ac:dyDescent="0.35">
      <c r="B32" s="24"/>
      <c r="C32" s="24"/>
      <c r="D32" s="33"/>
      <c r="E32" s="33"/>
      <c r="F32" s="25"/>
      <c r="G32" s="33"/>
      <c r="H32" s="33"/>
      <c r="I32" s="33"/>
      <c r="J32" s="33"/>
    </row>
    <row r="33" spans="2:10" x14ac:dyDescent="0.35">
      <c r="B33" s="24"/>
      <c r="C33" s="24"/>
      <c r="D33" s="33"/>
      <c r="E33" s="33"/>
      <c r="F33" s="33"/>
      <c r="G33" s="33"/>
      <c r="H33" s="33"/>
      <c r="I33" s="33"/>
      <c r="J33" s="33"/>
    </row>
    <row r="34" spans="2:10" ht="17.5" thickBot="1" x14ac:dyDescent="0.45">
      <c r="B34" s="9" t="s">
        <v>37</v>
      </c>
      <c r="D34" s="33"/>
      <c r="E34" s="37"/>
      <c r="F34" s="33"/>
      <c r="G34" s="33"/>
      <c r="H34" s="33"/>
      <c r="I34" s="33"/>
      <c r="J34" s="33"/>
    </row>
    <row r="35" spans="2:10" ht="15" thickTop="1" x14ac:dyDescent="0.35">
      <c r="D35" s="33"/>
      <c r="E35" s="33"/>
      <c r="F35" s="33"/>
      <c r="G35" s="33"/>
      <c r="H35" s="33"/>
      <c r="I35" s="33"/>
      <c r="J35" s="33"/>
    </row>
    <row r="36" spans="2:10" x14ac:dyDescent="0.35">
      <c r="B36" s="39" t="s">
        <v>38</v>
      </c>
      <c r="C36" s="38" t="s">
        <v>39</v>
      </c>
      <c r="D36" s="43" t="s">
        <v>50</v>
      </c>
      <c r="E36" s="43" t="s">
        <v>46</v>
      </c>
      <c r="F36" s="44" t="s">
        <v>47</v>
      </c>
      <c r="G36" s="33"/>
      <c r="H36" s="33"/>
      <c r="I36" s="33"/>
      <c r="J36" s="33"/>
    </row>
    <row r="37" spans="2:10" x14ac:dyDescent="0.35">
      <c r="B37" s="40">
        <v>0.3</v>
      </c>
      <c r="C37" s="42">
        <v>0.625</v>
      </c>
      <c r="D37" s="45">
        <f>C37*$C$16*B37*$C$13*$C$12</f>
        <v>13500000</v>
      </c>
      <c r="E37" s="46">
        <f>C37*$C$16*$C$15*$C$12</f>
        <v>6750000</v>
      </c>
      <c r="F37" s="47">
        <f>D37-E37</f>
        <v>6750000</v>
      </c>
      <c r="G37" s="26"/>
      <c r="H37" s="26"/>
      <c r="I37" s="26"/>
      <c r="J37" s="33"/>
    </row>
    <row r="38" spans="2:10" x14ac:dyDescent="0.35">
      <c r="B38" s="40">
        <v>0.35</v>
      </c>
      <c r="C38" s="42">
        <v>0.625</v>
      </c>
      <c r="D38" s="45">
        <f t="shared" ref="D38:D51" si="3">C38*$C$16*B38*$C$13*$C$12</f>
        <v>15750000</v>
      </c>
      <c r="E38" s="46">
        <f t="shared" ref="E38:E51" si="4">C38*$C$16*$C$15*$C$12</f>
        <v>6750000</v>
      </c>
      <c r="F38" s="47">
        <f t="shared" ref="F38:F51" si="5">D38-E38</f>
        <v>9000000</v>
      </c>
      <c r="G38" s="26"/>
      <c r="H38" s="26"/>
      <c r="I38" s="26"/>
      <c r="J38" s="33"/>
    </row>
    <row r="39" spans="2:10" x14ac:dyDescent="0.35">
      <c r="B39" s="40">
        <v>0.4</v>
      </c>
      <c r="C39" s="42">
        <v>0.625</v>
      </c>
      <c r="D39" s="45">
        <f t="shared" si="3"/>
        <v>18000000</v>
      </c>
      <c r="E39" s="46">
        <f t="shared" si="4"/>
        <v>6750000</v>
      </c>
      <c r="F39" s="47">
        <f t="shared" si="5"/>
        <v>11250000</v>
      </c>
      <c r="G39" s="26"/>
      <c r="H39" s="26"/>
      <c r="I39" s="26"/>
      <c r="J39" s="33"/>
    </row>
    <row r="40" spans="2:10" x14ac:dyDescent="0.35">
      <c r="B40" s="40">
        <v>0.45</v>
      </c>
      <c r="C40" s="42">
        <v>0.625</v>
      </c>
      <c r="D40" s="45">
        <f t="shared" si="3"/>
        <v>20250000</v>
      </c>
      <c r="E40" s="46">
        <f t="shared" si="4"/>
        <v>6750000</v>
      </c>
      <c r="F40" s="47">
        <f t="shared" si="5"/>
        <v>13500000</v>
      </c>
      <c r="G40" s="26"/>
      <c r="H40" s="26"/>
      <c r="I40" s="26"/>
      <c r="J40" s="33"/>
    </row>
    <row r="41" spans="2:10" x14ac:dyDescent="0.35">
      <c r="B41" s="40">
        <v>0.5</v>
      </c>
      <c r="C41" s="42">
        <v>0.625</v>
      </c>
      <c r="D41" s="45">
        <f t="shared" si="3"/>
        <v>22500000</v>
      </c>
      <c r="E41" s="46">
        <f t="shared" si="4"/>
        <v>6750000</v>
      </c>
      <c r="F41" s="47">
        <f t="shared" si="5"/>
        <v>15750000</v>
      </c>
      <c r="G41" s="26"/>
      <c r="H41" s="26"/>
      <c r="I41" s="26"/>
      <c r="J41" s="33"/>
    </row>
    <row r="42" spans="2:10" x14ac:dyDescent="0.35">
      <c r="B42" s="40">
        <v>0.55000000000000004</v>
      </c>
      <c r="C42" s="42">
        <v>0.625</v>
      </c>
      <c r="D42" s="45">
        <f t="shared" si="3"/>
        <v>24750000</v>
      </c>
      <c r="E42" s="46">
        <f t="shared" si="4"/>
        <v>6750000</v>
      </c>
      <c r="F42" s="47">
        <f t="shared" si="5"/>
        <v>18000000</v>
      </c>
      <c r="G42" s="33"/>
      <c r="H42" s="33"/>
      <c r="I42" s="33"/>
      <c r="J42" s="33"/>
    </row>
    <row r="43" spans="2:10" x14ac:dyDescent="0.35">
      <c r="B43" s="40">
        <v>0.6</v>
      </c>
      <c r="C43" s="42">
        <v>0.5</v>
      </c>
      <c r="D43" s="45">
        <f t="shared" si="3"/>
        <v>21600000</v>
      </c>
      <c r="E43" s="46">
        <f t="shared" si="4"/>
        <v>5400000</v>
      </c>
      <c r="F43" s="47">
        <f t="shared" si="5"/>
        <v>16200000</v>
      </c>
      <c r="G43" s="26"/>
      <c r="H43" s="26"/>
      <c r="I43" s="26"/>
      <c r="J43" s="33"/>
    </row>
    <row r="44" spans="2:10" x14ac:dyDescent="0.35">
      <c r="B44" s="40">
        <v>0.65</v>
      </c>
      <c r="C44" s="42">
        <v>0.5</v>
      </c>
      <c r="D44" s="45">
        <f t="shared" si="3"/>
        <v>23400000</v>
      </c>
      <c r="E44" s="46">
        <f t="shared" si="4"/>
        <v>5400000</v>
      </c>
      <c r="F44" s="47">
        <f t="shared" si="5"/>
        <v>18000000</v>
      </c>
      <c r="G44" s="33"/>
      <c r="H44" s="33"/>
      <c r="I44" s="33"/>
      <c r="J44" s="33"/>
    </row>
    <row r="45" spans="2:10" x14ac:dyDescent="0.35">
      <c r="B45" s="40">
        <v>0.7</v>
      </c>
      <c r="C45" s="42">
        <v>0.25</v>
      </c>
      <c r="D45" s="45">
        <f t="shared" si="3"/>
        <v>12600000</v>
      </c>
      <c r="E45" s="46">
        <f t="shared" si="4"/>
        <v>2700000</v>
      </c>
      <c r="F45" s="47">
        <f t="shared" si="5"/>
        <v>9900000</v>
      </c>
      <c r="G45" s="33"/>
      <c r="H45" s="33"/>
      <c r="I45" s="33"/>
      <c r="J45" s="33"/>
    </row>
    <row r="46" spans="2:10" x14ac:dyDescent="0.35">
      <c r="B46" s="40">
        <v>0.75</v>
      </c>
      <c r="C46" s="42">
        <v>0.25</v>
      </c>
      <c r="D46" s="45">
        <f t="shared" si="3"/>
        <v>13500000</v>
      </c>
      <c r="E46" s="46">
        <f t="shared" si="4"/>
        <v>2700000</v>
      </c>
      <c r="F46" s="47">
        <f t="shared" si="5"/>
        <v>10800000</v>
      </c>
      <c r="G46" s="33"/>
      <c r="H46" s="33"/>
      <c r="I46" s="33"/>
      <c r="J46" s="33"/>
    </row>
    <row r="47" spans="2:10" x14ac:dyDescent="0.35">
      <c r="B47" s="40">
        <v>0.8</v>
      </c>
      <c r="C47" s="42">
        <v>0.25</v>
      </c>
      <c r="D47" s="45">
        <f t="shared" si="3"/>
        <v>14400000</v>
      </c>
      <c r="E47" s="46">
        <f t="shared" si="4"/>
        <v>2700000</v>
      </c>
      <c r="F47" s="47">
        <f t="shared" si="5"/>
        <v>11700000</v>
      </c>
      <c r="G47" s="33"/>
      <c r="H47" s="33"/>
      <c r="I47" s="33"/>
      <c r="J47" s="33"/>
    </row>
    <row r="48" spans="2:10" x14ac:dyDescent="0.35">
      <c r="B48" s="40">
        <v>0.85</v>
      </c>
      <c r="C48" s="42">
        <v>0.125</v>
      </c>
      <c r="D48" s="45">
        <f t="shared" si="3"/>
        <v>7650000</v>
      </c>
      <c r="E48" s="46">
        <f t="shared" si="4"/>
        <v>1350000</v>
      </c>
      <c r="F48" s="47">
        <f t="shared" si="5"/>
        <v>6300000</v>
      </c>
      <c r="G48" s="33"/>
      <c r="H48" s="33"/>
      <c r="I48" s="33"/>
      <c r="J48" s="33"/>
    </row>
    <row r="49" spans="2:10" x14ac:dyDescent="0.35">
      <c r="B49" s="40">
        <v>0.9</v>
      </c>
      <c r="C49" s="42">
        <v>0.125</v>
      </c>
      <c r="D49" s="45">
        <f t="shared" si="3"/>
        <v>8100000</v>
      </c>
      <c r="E49" s="46">
        <f t="shared" si="4"/>
        <v>1350000</v>
      </c>
      <c r="F49" s="47">
        <f t="shared" si="5"/>
        <v>6750000</v>
      </c>
      <c r="G49" s="26"/>
      <c r="H49" s="26"/>
      <c r="I49" s="26"/>
      <c r="J49" s="33"/>
    </row>
    <row r="50" spans="2:10" x14ac:dyDescent="0.35">
      <c r="B50" s="40">
        <v>0.95</v>
      </c>
      <c r="C50" s="42">
        <v>0.125</v>
      </c>
      <c r="D50" s="45">
        <f t="shared" si="3"/>
        <v>8550000</v>
      </c>
      <c r="E50" s="46">
        <f t="shared" si="4"/>
        <v>1350000</v>
      </c>
      <c r="F50" s="47">
        <f t="shared" si="5"/>
        <v>7200000</v>
      </c>
      <c r="G50" s="26"/>
      <c r="H50" s="26"/>
      <c r="I50" s="26"/>
      <c r="J50" s="33"/>
    </row>
    <row r="51" spans="2:10" x14ac:dyDescent="0.35">
      <c r="B51" s="40">
        <v>1</v>
      </c>
      <c r="C51" s="42">
        <v>0</v>
      </c>
      <c r="D51" s="45">
        <f t="shared" si="3"/>
        <v>0</v>
      </c>
      <c r="E51" s="46">
        <f t="shared" si="4"/>
        <v>0</v>
      </c>
      <c r="F51" s="47">
        <f t="shared" si="5"/>
        <v>0</v>
      </c>
      <c r="G51" s="26"/>
      <c r="H51" s="26"/>
      <c r="I51" s="26"/>
      <c r="J51" s="33"/>
    </row>
    <row r="52" spans="2:10" x14ac:dyDescent="0.35">
      <c r="B52" s="12"/>
      <c r="C52" s="28"/>
      <c r="D52" s="28"/>
      <c r="E52" s="33"/>
      <c r="F52" s="33"/>
      <c r="G52" s="26"/>
      <c r="H52" s="26"/>
      <c r="I52" s="26"/>
      <c r="J52" s="33"/>
    </row>
    <row r="53" spans="2:10" x14ac:dyDescent="0.35">
      <c r="B53" s="12"/>
      <c r="C53" s="29"/>
      <c r="D53" s="29"/>
      <c r="E53" s="33"/>
      <c r="F53" s="33"/>
      <c r="G53" s="26"/>
      <c r="H53" s="26"/>
      <c r="I53" s="26"/>
      <c r="J53" s="33"/>
    </row>
    <row r="54" spans="2:10" x14ac:dyDescent="0.35">
      <c r="B54" s="33"/>
      <c r="C54" s="33"/>
      <c r="D54" s="33"/>
      <c r="E54" s="33"/>
      <c r="F54" s="36"/>
      <c r="G54" s="33"/>
      <c r="H54" s="33"/>
      <c r="I54" s="33"/>
      <c r="J54" s="33"/>
    </row>
    <row r="55" spans="2:10" x14ac:dyDescent="0.35">
      <c r="B55" s="12"/>
      <c r="C55" s="34"/>
      <c r="D55" s="33"/>
      <c r="E55" s="33"/>
      <c r="F55" s="33"/>
      <c r="G55" s="26"/>
      <c r="H55" s="26"/>
      <c r="I55" s="26"/>
      <c r="J55" s="33"/>
    </row>
    <row r="56" spans="2:10" x14ac:dyDescent="0.35">
      <c r="B56" s="33"/>
      <c r="C56" s="33"/>
      <c r="D56" s="33"/>
      <c r="E56" s="33"/>
      <c r="F56" s="33"/>
      <c r="G56" s="33"/>
      <c r="H56" s="33"/>
      <c r="I56" s="33"/>
      <c r="J56" s="33"/>
    </row>
    <row r="57" spans="2:10" x14ac:dyDescent="0.35">
      <c r="B57" s="33"/>
      <c r="C57" s="33"/>
      <c r="D57" s="33"/>
      <c r="E57" s="33"/>
      <c r="F57" s="33"/>
      <c r="G57" s="33"/>
      <c r="H57" s="33"/>
      <c r="I57" s="33"/>
      <c r="J57" s="33"/>
    </row>
    <row r="58" spans="2:10" ht="17" x14ac:dyDescent="0.4">
      <c r="B58" s="37"/>
      <c r="C58" s="33"/>
      <c r="D58" s="33"/>
      <c r="E58" s="33"/>
      <c r="F58" s="33"/>
      <c r="G58" s="33"/>
      <c r="H58" s="33"/>
      <c r="I58" s="33"/>
      <c r="J58" s="33"/>
    </row>
    <row r="59" spans="2:10" x14ac:dyDescent="0.35">
      <c r="B59" s="33"/>
      <c r="C59" s="33"/>
      <c r="D59" s="33"/>
      <c r="E59" s="33"/>
      <c r="F59" s="33"/>
      <c r="G59" s="33"/>
      <c r="H59" s="33"/>
      <c r="I59" s="33"/>
      <c r="J59" s="33"/>
    </row>
    <row r="60" spans="2:10" x14ac:dyDescent="0.35">
      <c r="B60" s="33"/>
      <c r="C60" s="33"/>
      <c r="D60" s="33"/>
      <c r="E60" s="33"/>
      <c r="F60" s="25"/>
      <c r="G60" s="33"/>
      <c r="H60" s="33"/>
      <c r="I60" s="33"/>
      <c r="J60" s="33"/>
    </row>
    <row r="61" spans="2:10" x14ac:dyDescent="0.35">
      <c r="B61" s="31"/>
      <c r="C61" s="32"/>
      <c r="D61" s="32"/>
      <c r="E61" s="33"/>
      <c r="F61" s="35"/>
      <c r="G61" s="26"/>
      <c r="H61" s="26"/>
      <c r="I61" s="26"/>
      <c r="J61" s="33"/>
    </row>
    <row r="62" spans="2:10" x14ac:dyDescent="0.35">
      <c r="B62" s="12"/>
      <c r="C62" s="27"/>
      <c r="D62" s="27"/>
      <c r="E62" s="33"/>
      <c r="F62" s="35"/>
      <c r="G62" s="26"/>
      <c r="H62" s="26"/>
      <c r="I62" s="26"/>
      <c r="J62" s="33"/>
    </row>
    <row r="63" spans="2:10" x14ac:dyDescent="0.35">
      <c r="B63" s="12"/>
      <c r="C63" s="27"/>
      <c r="D63" s="27"/>
      <c r="E63" s="33"/>
      <c r="F63" s="33"/>
      <c r="G63" s="26"/>
      <c r="H63" s="26"/>
      <c r="I63" s="26"/>
      <c r="J63" s="33"/>
    </row>
    <row r="64" spans="2:10" x14ac:dyDescent="0.35">
      <c r="B64" s="12"/>
      <c r="C64" s="28"/>
      <c r="D64" s="28"/>
      <c r="E64" s="33"/>
      <c r="F64" s="33"/>
      <c r="G64" s="26"/>
      <c r="H64" s="26"/>
      <c r="I64" s="26"/>
      <c r="J64" s="33"/>
    </row>
    <row r="65" spans="2:10" x14ac:dyDescent="0.35">
      <c r="B65" s="12"/>
      <c r="C65" s="29"/>
      <c r="D65" s="29"/>
      <c r="E65" s="33"/>
      <c r="F65" s="33"/>
      <c r="G65" s="26"/>
      <c r="H65" s="26"/>
      <c r="I65" s="26"/>
      <c r="J65" s="33"/>
    </row>
    <row r="66" spans="2:10" x14ac:dyDescent="0.35">
      <c r="B66" s="33"/>
      <c r="C66" s="33"/>
      <c r="D66" s="33"/>
      <c r="E66" s="33"/>
      <c r="F66" s="36"/>
      <c r="G66" s="33"/>
      <c r="H66" s="33"/>
      <c r="I66" s="33"/>
      <c r="J66" s="33"/>
    </row>
    <row r="67" spans="2:10" x14ac:dyDescent="0.35">
      <c r="B67" s="12"/>
      <c r="C67" s="34"/>
      <c r="D67" s="33"/>
      <c r="E67" s="33"/>
      <c r="F67" s="33"/>
      <c r="G67" s="26"/>
      <c r="H67" s="26"/>
      <c r="I67" s="26"/>
      <c r="J67" s="33"/>
    </row>
    <row r="68" spans="2:10" x14ac:dyDescent="0.35">
      <c r="B68" s="33"/>
      <c r="C68" s="33"/>
      <c r="D68" s="33"/>
      <c r="E68" s="33"/>
      <c r="F68" s="33"/>
      <c r="G68" s="33"/>
      <c r="H68" s="33"/>
      <c r="I68" s="33"/>
      <c r="J68" s="33"/>
    </row>
    <row r="69" spans="2:10" x14ac:dyDescent="0.35">
      <c r="B69" s="33"/>
      <c r="C69" s="33"/>
      <c r="D69" s="33"/>
      <c r="E69" s="33"/>
      <c r="F69" s="33"/>
      <c r="G69" s="33"/>
      <c r="H69" s="33"/>
      <c r="I69" s="33"/>
      <c r="J69" s="33"/>
    </row>
    <row r="70" spans="2:10" ht="17" x14ac:dyDescent="0.4">
      <c r="B70" s="37"/>
      <c r="C70" s="33"/>
      <c r="D70" s="33"/>
      <c r="E70" s="33"/>
      <c r="F70" s="33"/>
      <c r="G70" s="33"/>
      <c r="H70" s="33"/>
      <c r="I70" s="33"/>
      <c r="J70" s="33"/>
    </row>
    <row r="71" spans="2:10" x14ac:dyDescent="0.35">
      <c r="B71" s="33"/>
      <c r="C71" s="33"/>
      <c r="D71" s="33"/>
      <c r="E71" s="33"/>
      <c r="F71" s="33"/>
      <c r="G71" s="33"/>
      <c r="H71" s="33"/>
      <c r="I71" s="33"/>
      <c r="J71" s="33"/>
    </row>
    <row r="72" spans="2:10" x14ac:dyDescent="0.35">
      <c r="B72" s="33"/>
      <c r="C72" s="33"/>
      <c r="D72" s="33"/>
      <c r="E72" s="33"/>
      <c r="F72" s="25"/>
      <c r="G72" s="33"/>
      <c r="H72" s="33"/>
      <c r="I72" s="33"/>
      <c r="J72" s="33"/>
    </row>
    <row r="73" spans="2:10" x14ac:dyDescent="0.35">
      <c r="B73" s="31"/>
      <c r="C73" s="32"/>
      <c r="D73" s="32"/>
      <c r="E73" s="33"/>
      <c r="F73" s="35"/>
      <c r="G73" s="26"/>
      <c r="H73" s="26"/>
      <c r="I73" s="26"/>
      <c r="J73" s="33"/>
    </row>
    <row r="74" spans="2:10" x14ac:dyDescent="0.35">
      <c r="B74" s="12"/>
      <c r="C74" s="27"/>
      <c r="D74" s="27"/>
      <c r="E74" s="33"/>
      <c r="F74" s="35"/>
      <c r="G74" s="26"/>
      <c r="H74" s="26"/>
      <c r="I74" s="26"/>
      <c r="J74" s="33"/>
    </row>
    <row r="75" spans="2:10" x14ac:dyDescent="0.35">
      <c r="B75" s="12"/>
      <c r="C75" s="27"/>
      <c r="D75" s="27"/>
      <c r="E75" s="33"/>
      <c r="F75" s="33"/>
      <c r="G75" s="26"/>
      <c r="H75" s="26"/>
      <c r="I75" s="26"/>
      <c r="J75" s="33"/>
    </row>
    <row r="76" spans="2:10" x14ac:dyDescent="0.35">
      <c r="B76" s="12"/>
      <c r="C76" s="28"/>
      <c r="D76" s="28"/>
      <c r="E76" s="33"/>
      <c r="F76" s="33"/>
      <c r="G76" s="26"/>
      <c r="H76" s="26"/>
      <c r="I76" s="26"/>
      <c r="J76" s="33"/>
    </row>
    <row r="77" spans="2:10" x14ac:dyDescent="0.35">
      <c r="B77" s="12"/>
      <c r="C77" s="29"/>
      <c r="D77" s="29"/>
      <c r="E77" s="33"/>
      <c r="F77" s="33"/>
      <c r="G77" s="26"/>
      <c r="H77" s="26"/>
      <c r="I77" s="26"/>
      <c r="J77" s="33"/>
    </row>
    <row r="78" spans="2:10" x14ac:dyDescent="0.35">
      <c r="B78" s="33"/>
      <c r="C78" s="33"/>
      <c r="D78" s="33"/>
      <c r="E78" s="33"/>
      <c r="F78" s="36"/>
      <c r="G78" s="33"/>
      <c r="H78" s="33"/>
      <c r="I78" s="33"/>
      <c r="J78" s="33"/>
    </row>
    <row r="79" spans="2:10" x14ac:dyDescent="0.35">
      <c r="B79" s="12"/>
      <c r="C79" s="34"/>
      <c r="D79" s="33"/>
      <c r="E79" s="33"/>
      <c r="F79" s="33"/>
      <c r="G79" s="26"/>
      <c r="H79" s="26"/>
      <c r="I79" s="26"/>
      <c r="J79" s="33"/>
    </row>
    <row r="80" spans="2:10" x14ac:dyDescent="0.35">
      <c r="B80" s="33"/>
      <c r="C80" s="33"/>
      <c r="D80" s="33"/>
      <c r="E80" s="33"/>
      <c r="F80" s="33"/>
      <c r="G80" s="33"/>
      <c r="H80" s="33"/>
      <c r="I80" s="33"/>
      <c r="J80" s="33"/>
    </row>
    <row r="81" spans="2:10" x14ac:dyDescent="0.35">
      <c r="B81" s="33"/>
      <c r="C81" s="33"/>
      <c r="D81" s="33"/>
      <c r="E81" s="33"/>
      <c r="F81" s="33"/>
      <c r="G81" s="33"/>
      <c r="H81" s="33"/>
      <c r="I81" s="33"/>
      <c r="J81" s="33"/>
    </row>
    <row r="82" spans="2:10" ht="17" x14ac:dyDescent="0.4">
      <c r="B82" s="37"/>
      <c r="C82" s="33"/>
      <c r="D82" s="33"/>
      <c r="E82" s="33"/>
      <c r="F82" s="33"/>
      <c r="G82" s="33"/>
      <c r="H82" s="33"/>
      <c r="I82" s="33"/>
      <c r="J82" s="33"/>
    </row>
    <row r="83" spans="2:10" x14ac:dyDescent="0.35">
      <c r="B83" s="33"/>
      <c r="C83" s="33"/>
      <c r="D83" s="33"/>
      <c r="E83" s="33"/>
      <c r="F83" s="33"/>
      <c r="G83" s="33"/>
      <c r="H83" s="33"/>
      <c r="I83" s="33"/>
      <c r="J83" s="33"/>
    </row>
    <row r="84" spans="2:10" x14ac:dyDescent="0.35">
      <c r="B84" s="33"/>
      <c r="C84" s="33"/>
      <c r="D84" s="33"/>
      <c r="E84" s="33"/>
      <c r="F84" s="25"/>
      <c r="G84" s="33"/>
      <c r="H84" s="33"/>
      <c r="I84" s="33"/>
      <c r="J84" s="33"/>
    </row>
    <row r="85" spans="2:10" x14ac:dyDescent="0.35">
      <c r="B85" s="31"/>
      <c r="C85" s="32"/>
      <c r="D85" s="32"/>
      <c r="E85" s="33"/>
      <c r="F85" s="35"/>
      <c r="G85" s="26"/>
      <c r="H85" s="26"/>
      <c r="I85" s="26"/>
      <c r="J85" s="33"/>
    </row>
    <row r="86" spans="2:10" x14ac:dyDescent="0.35">
      <c r="B86" s="12"/>
      <c r="C86" s="27"/>
      <c r="D86" s="27"/>
      <c r="E86" s="33"/>
      <c r="F86" s="35"/>
      <c r="G86" s="26"/>
      <c r="H86" s="26"/>
      <c r="I86" s="26"/>
      <c r="J86" s="33"/>
    </row>
    <row r="87" spans="2:10" x14ac:dyDescent="0.35">
      <c r="B87" s="12"/>
      <c r="C87" s="27"/>
      <c r="D87" s="27"/>
      <c r="E87" s="33"/>
      <c r="F87" s="33"/>
      <c r="G87" s="26"/>
      <c r="H87" s="26"/>
      <c r="I87" s="26"/>
      <c r="J87" s="33"/>
    </row>
    <row r="88" spans="2:10" x14ac:dyDescent="0.35">
      <c r="B88" s="12"/>
      <c r="C88" s="28"/>
      <c r="D88" s="27"/>
      <c r="E88" s="33"/>
      <c r="F88" s="33"/>
      <c r="G88" s="26"/>
      <c r="H88" s="26"/>
      <c r="I88" s="26"/>
      <c r="J88" s="33"/>
    </row>
    <row r="89" spans="2:10" x14ac:dyDescent="0.35">
      <c r="B89" s="12"/>
      <c r="C89" s="29"/>
      <c r="D89" s="27"/>
      <c r="E89" s="33"/>
      <c r="F89" s="33"/>
      <c r="G89" s="26"/>
      <c r="H89" s="26"/>
      <c r="I89" s="26"/>
      <c r="J89" s="33"/>
    </row>
    <row r="90" spans="2:10" x14ac:dyDescent="0.35">
      <c r="B90" s="33"/>
      <c r="C90" s="33"/>
      <c r="D90" s="33"/>
      <c r="E90" s="33"/>
      <c r="F90" s="36"/>
      <c r="G90" s="33"/>
      <c r="H90" s="33"/>
      <c r="I90" s="33"/>
      <c r="J90" s="33"/>
    </row>
    <row r="91" spans="2:10" x14ac:dyDescent="0.35">
      <c r="B91" s="12"/>
      <c r="C91" s="34"/>
      <c r="D91" s="33"/>
      <c r="E91" s="33"/>
      <c r="F91" s="33"/>
      <c r="G91" s="26"/>
      <c r="H91" s="26"/>
      <c r="I91" s="26"/>
      <c r="J91" s="33"/>
    </row>
    <row r="92" spans="2:10" x14ac:dyDescent="0.35">
      <c r="B92" s="33"/>
      <c r="C92" s="33"/>
      <c r="D92" s="33"/>
      <c r="E92" s="33"/>
      <c r="F92" s="33"/>
      <c r="G92" s="33"/>
      <c r="H92" s="33"/>
      <c r="I92" s="33"/>
      <c r="J92" s="33"/>
    </row>
    <row r="93" spans="2:10" x14ac:dyDescent="0.35">
      <c r="B93" s="33"/>
      <c r="C93" s="33"/>
      <c r="D93" s="33"/>
      <c r="E93" s="33"/>
      <c r="F93" s="33"/>
      <c r="G93" s="33"/>
      <c r="H93" s="33"/>
      <c r="I93" s="33"/>
      <c r="J93" s="33"/>
    </row>
    <row r="94" spans="2:10" ht="17" x14ac:dyDescent="0.4">
      <c r="B94" s="37"/>
      <c r="C94" s="33"/>
      <c r="D94" s="33"/>
      <c r="E94" s="33"/>
      <c r="F94" s="33"/>
      <c r="G94" s="33"/>
      <c r="H94" s="33"/>
      <c r="I94" s="33"/>
      <c r="J94" s="33"/>
    </row>
    <row r="95" spans="2:10" x14ac:dyDescent="0.35">
      <c r="B95" s="33"/>
      <c r="C95" s="33"/>
      <c r="D95" s="33"/>
      <c r="E95" s="33"/>
      <c r="F95" s="33"/>
      <c r="G95" s="33"/>
      <c r="H95" s="33"/>
      <c r="I95" s="33"/>
      <c r="J95" s="33"/>
    </row>
    <row r="96" spans="2:10" x14ac:dyDescent="0.35">
      <c r="B96" s="33"/>
      <c r="C96" s="33"/>
      <c r="D96" s="33"/>
      <c r="E96" s="33"/>
      <c r="F96" s="25"/>
      <c r="G96" s="33"/>
      <c r="H96" s="33"/>
      <c r="I96" s="33"/>
      <c r="J96" s="33"/>
    </row>
    <row r="97" spans="2:10" x14ac:dyDescent="0.35">
      <c r="B97" s="31"/>
      <c r="C97" s="32"/>
      <c r="D97" s="32"/>
      <c r="E97" s="33"/>
      <c r="F97" s="35"/>
      <c r="G97" s="26"/>
      <c r="H97" s="26"/>
      <c r="I97" s="26"/>
      <c r="J97" s="33"/>
    </row>
    <row r="98" spans="2:10" x14ac:dyDescent="0.35">
      <c r="B98" s="12"/>
      <c r="C98" s="27"/>
      <c r="D98" s="27"/>
      <c r="E98" s="33"/>
      <c r="F98" s="35"/>
      <c r="G98" s="26"/>
      <c r="H98" s="26"/>
      <c r="I98" s="26"/>
      <c r="J98" s="33"/>
    </row>
    <row r="99" spans="2:10" x14ac:dyDescent="0.35">
      <c r="B99" s="12"/>
      <c r="C99" s="27"/>
      <c r="D99" s="27"/>
      <c r="E99" s="33"/>
      <c r="F99" s="33"/>
      <c r="G99" s="26"/>
      <c r="H99" s="26"/>
      <c r="I99" s="26"/>
      <c r="J99" s="33"/>
    </row>
    <row r="100" spans="2:10" x14ac:dyDescent="0.35">
      <c r="B100" s="12"/>
      <c r="C100" s="27"/>
      <c r="D100" s="27"/>
      <c r="E100" s="33"/>
      <c r="F100" s="33"/>
      <c r="G100" s="26"/>
      <c r="H100" s="26"/>
      <c r="I100" s="26"/>
      <c r="J100" s="33"/>
    </row>
    <row r="101" spans="2:10" x14ac:dyDescent="0.35">
      <c r="B101" s="12"/>
      <c r="C101" s="27"/>
      <c r="D101" s="27"/>
      <c r="E101" s="33"/>
      <c r="F101" s="33"/>
      <c r="G101" s="26"/>
      <c r="H101" s="26"/>
      <c r="I101" s="26"/>
      <c r="J101" s="33"/>
    </row>
    <row r="102" spans="2:10" x14ac:dyDescent="0.35">
      <c r="B102" s="33"/>
      <c r="C102" s="33"/>
      <c r="D102" s="33"/>
      <c r="E102" s="33"/>
      <c r="F102" s="36"/>
      <c r="G102" s="33"/>
      <c r="H102" s="33"/>
      <c r="I102" s="33"/>
      <c r="J102" s="33"/>
    </row>
    <row r="103" spans="2:10" x14ac:dyDescent="0.35">
      <c r="B103" s="12"/>
      <c r="C103" s="34"/>
      <c r="D103" s="33"/>
      <c r="E103" s="33"/>
      <c r="F103" s="33"/>
      <c r="G103" s="26"/>
      <c r="H103" s="26"/>
      <c r="I103" s="26"/>
      <c r="J103" s="33"/>
    </row>
    <row r="104" spans="2:10" x14ac:dyDescent="0.35"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2:10" x14ac:dyDescent="0.35"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2:10" ht="17" x14ac:dyDescent="0.4">
      <c r="B106" s="37"/>
      <c r="C106" s="33"/>
      <c r="D106" s="33"/>
      <c r="E106" s="33"/>
      <c r="F106" s="33"/>
      <c r="G106" s="33"/>
      <c r="H106" s="33"/>
      <c r="I106" s="33"/>
      <c r="J106" s="33"/>
    </row>
    <row r="107" spans="2:10" x14ac:dyDescent="0.35"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2:10" x14ac:dyDescent="0.35">
      <c r="B108" s="33"/>
      <c r="C108" s="33"/>
      <c r="D108" s="33"/>
      <c r="E108" s="33"/>
      <c r="F108" s="25"/>
      <c r="G108" s="33"/>
      <c r="H108" s="33"/>
      <c r="I108" s="33"/>
      <c r="J108" s="33"/>
    </row>
    <row r="109" spans="2:10" x14ac:dyDescent="0.35">
      <c r="B109" s="31"/>
      <c r="C109" s="32"/>
      <c r="D109" s="32"/>
      <c r="E109" s="33"/>
      <c r="F109" s="35"/>
      <c r="G109" s="26"/>
      <c r="H109" s="26"/>
      <c r="I109" s="26"/>
      <c r="J109" s="33"/>
    </row>
    <row r="110" spans="2:10" x14ac:dyDescent="0.35">
      <c r="B110" s="12"/>
      <c r="C110" s="27"/>
      <c r="D110" s="27"/>
      <c r="E110" s="33"/>
      <c r="F110" s="35"/>
      <c r="G110" s="26"/>
      <c r="H110" s="26"/>
      <c r="I110" s="26"/>
      <c r="J110" s="33"/>
    </row>
    <row r="111" spans="2:10" x14ac:dyDescent="0.35">
      <c r="B111" s="12"/>
      <c r="C111" s="27"/>
      <c r="D111" s="27"/>
      <c r="E111" s="33"/>
      <c r="F111" s="33"/>
      <c r="G111" s="26"/>
      <c r="H111" s="26"/>
      <c r="I111" s="26"/>
      <c r="J111" s="33"/>
    </row>
    <row r="112" spans="2:10" x14ac:dyDescent="0.35">
      <c r="B112" s="12"/>
      <c r="C112" s="27"/>
      <c r="D112" s="27"/>
      <c r="E112" s="33"/>
      <c r="F112" s="33"/>
      <c r="G112" s="26"/>
      <c r="H112" s="26"/>
      <c r="I112" s="26"/>
      <c r="J112" s="33"/>
    </row>
    <row r="113" spans="2:10" x14ac:dyDescent="0.35">
      <c r="B113" s="12"/>
      <c r="C113" s="27"/>
      <c r="D113" s="27"/>
      <c r="E113" s="33"/>
      <c r="F113" s="33"/>
      <c r="G113" s="26"/>
      <c r="H113" s="26"/>
      <c r="I113" s="26"/>
      <c r="J113" s="33"/>
    </row>
    <row r="114" spans="2:10" x14ac:dyDescent="0.35">
      <c r="B114" s="33"/>
      <c r="C114" s="33"/>
      <c r="D114" s="33"/>
      <c r="E114" s="33"/>
      <c r="F114" s="36"/>
      <c r="G114" s="33"/>
      <c r="H114" s="33"/>
      <c r="I114" s="33"/>
      <c r="J114" s="33"/>
    </row>
    <row r="115" spans="2:10" x14ac:dyDescent="0.35">
      <c r="B115" s="12"/>
      <c r="C115" s="34"/>
      <c r="D115" s="33"/>
      <c r="E115" s="33"/>
      <c r="F115" s="33"/>
      <c r="G115" s="26"/>
      <c r="H115" s="26"/>
      <c r="I115" s="26"/>
      <c r="J115" s="33"/>
    </row>
    <row r="116" spans="2:10" x14ac:dyDescent="0.35"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2:10" x14ac:dyDescent="0.35"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2:10" ht="17" x14ac:dyDescent="0.4">
      <c r="B118" s="37"/>
      <c r="C118" s="33"/>
      <c r="D118" s="33"/>
      <c r="E118" s="33"/>
      <c r="F118" s="33"/>
      <c r="G118" s="33"/>
      <c r="H118" s="33"/>
      <c r="I118" s="33"/>
      <c r="J118" s="33"/>
    </row>
    <row r="119" spans="2:10" x14ac:dyDescent="0.35"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2:10" x14ac:dyDescent="0.35">
      <c r="B120" s="33"/>
      <c r="C120" s="33"/>
      <c r="D120" s="33"/>
      <c r="E120" s="33"/>
      <c r="F120" s="25"/>
      <c r="G120" s="33"/>
      <c r="H120" s="33"/>
      <c r="I120" s="33"/>
      <c r="J120" s="33"/>
    </row>
    <row r="121" spans="2:10" x14ac:dyDescent="0.35">
      <c r="B121" s="31"/>
      <c r="C121" s="32"/>
      <c r="D121" s="32"/>
      <c r="E121" s="33"/>
      <c r="F121" s="35"/>
      <c r="G121" s="26"/>
      <c r="H121" s="26"/>
      <c r="I121" s="26"/>
      <c r="J121" s="33"/>
    </row>
    <row r="122" spans="2:10" x14ac:dyDescent="0.35">
      <c r="B122" s="12"/>
      <c r="C122" s="27"/>
      <c r="D122" s="27"/>
      <c r="E122" s="33"/>
      <c r="F122" s="35"/>
      <c r="G122" s="26"/>
      <c r="H122" s="26"/>
      <c r="I122" s="26"/>
      <c r="J122" s="33"/>
    </row>
    <row r="123" spans="2:10" x14ac:dyDescent="0.35">
      <c r="B123" s="12"/>
      <c r="C123" s="27"/>
      <c r="D123" s="27"/>
      <c r="E123" s="33"/>
      <c r="F123" s="33"/>
      <c r="G123" s="26"/>
      <c r="H123" s="26"/>
      <c r="I123" s="26"/>
      <c r="J123" s="33"/>
    </row>
    <row r="124" spans="2:10" x14ac:dyDescent="0.35">
      <c r="B124" s="12"/>
      <c r="C124" s="27"/>
      <c r="D124" s="28"/>
      <c r="E124" s="33"/>
      <c r="F124" s="33"/>
      <c r="G124" s="26"/>
      <c r="H124" s="26"/>
      <c r="I124" s="26"/>
      <c r="J124" s="33"/>
    </row>
    <row r="125" spans="2:10" x14ac:dyDescent="0.35">
      <c r="B125" s="12"/>
      <c r="C125" s="27"/>
      <c r="D125" s="29"/>
      <c r="E125" s="33"/>
      <c r="F125" s="33"/>
      <c r="G125" s="26"/>
      <c r="H125" s="26"/>
      <c r="I125" s="26"/>
      <c r="J125" s="33"/>
    </row>
    <row r="126" spans="2:10" x14ac:dyDescent="0.35">
      <c r="B126" s="33"/>
      <c r="C126" s="33"/>
      <c r="D126" s="33"/>
      <c r="E126" s="33"/>
      <c r="F126" s="36"/>
      <c r="G126" s="33"/>
      <c r="H126" s="33"/>
      <c r="I126" s="33"/>
      <c r="J126" s="33"/>
    </row>
    <row r="127" spans="2:10" x14ac:dyDescent="0.35">
      <c r="B127" s="12"/>
      <c r="C127" s="34"/>
      <c r="D127" s="33"/>
      <c r="E127" s="33"/>
      <c r="F127" s="33"/>
      <c r="G127" s="26"/>
      <c r="H127" s="26"/>
      <c r="I127" s="26"/>
      <c r="J127" s="33"/>
    </row>
    <row r="128" spans="2:10" x14ac:dyDescent="0.35"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2:10" x14ac:dyDescent="0.35"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2:10" ht="17" x14ac:dyDescent="0.4">
      <c r="B130" s="37"/>
      <c r="C130" s="33"/>
    </row>
    <row r="131" spans="2:10" x14ac:dyDescent="0.35">
      <c r="B131" s="33"/>
      <c r="C131" s="33"/>
    </row>
    <row r="132" spans="2:10" x14ac:dyDescent="0.35">
      <c r="B132" s="33"/>
      <c r="C132" s="33"/>
    </row>
    <row r="133" spans="2:10" x14ac:dyDescent="0.35">
      <c r="B133" s="31"/>
      <c r="C133" s="32"/>
    </row>
    <row r="134" spans="2:10" x14ac:dyDescent="0.35">
      <c r="B134" s="12"/>
      <c r="C134" s="27"/>
    </row>
    <row r="135" spans="2:10" x14ac:dyDescent="0.35">
      <c r="B135" s="12"/>
      <c r="C135" s="27"/>
    </row>
    <row r="136" spans="2:10" x14ac:dyDescent="0.35">
      <c r="B136" s="12"/>
      <c r="C136" s="28"/>
    </row>
    <row r="137" spans="2:10" x14ac:dyDescent="0.35">
      <c r="B137" s="12"/>
      <c r="C137" s="29"/>
    </row>
    <row r="138" spans="2:10" x14ac:dyDescent="0.35">
      <c r="B138" s="33"/>
      <c r="C138" s="33"/>
    </row>
    <row r="139" spans="2:10" x14ac:dyDescent="0.35">
      <c r="B139" s="12"/>
      <c r="C139" s="34"/>
    </row>
    <row r="140" spans="2:10" x14ac:dyDescent="0.35">
      <c r="B140" s="33"/>
      <c r="C140" s="33"/>
    </row>
    <row r="141" spans="2:10" x14ac:dyDescent="0.35">
      <c r="B141" s="33"/>
      <c r="C141" s="33"/>
    </row>
  </sheetData>
  <mergeCells count="1">
    <mergeCell ref="B8:K8"/>
  </mergeCells>
  <dataValidations disablePrompts="1" count="1">
    <dataValidation type="list" allowBlank="1" showInputMessage="1" showErrorMessage="1" sqref="C43 C55 C67 C79 C91 C103 C115 C127 C139" xr:uid="{164D8AB3-1642-483C-B768-ADA956AD23AF}">
      <formula1>$D$21:$D$21</formula1>
    </dataValidation>
  </dataValidations>
  <hyperlinks>
    <hyperlink ref="B3" r:id="rId1" xr:uid="{AEFCF63E-44DF-4E98-9BAB-C3A80212E6C4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Inputs</vt:lpstr>
      <vt:lpstr>2. Deciding between 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2019-10-01T13:53:05Z</dcterms:created>
  <dcterms:modified xsi:type="dcterms:W3CDTF">2020-06-30T08:12:49Z</dcterms:modified>
</cp:coreProperties>
</file>